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1 trimestre 2024_ deuda publica\"/>
    </mc:Choice>
  </mc:AlternateContent>
  <bookViews>
    <workbookView xWindow="0" yWindow="0" windowWidth="28800" windowHeight="11715"/>
  </bookViews>
  <sheets>
    <sheet name="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 Endeudamiento Net'!$A$8:$J$30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9" l="1"/>
  <c r="A28" i="9"/>
  <c r="B27" i="9"/>
  <c r="A27" i="9"/>
  <c r="B26" i="9"/>
  <c r="B25" i="9"/>
  <c r="A25" i="9"/>
  <c r="B24" i="9"/>
  <c r="A24" i="9"/>
  <c r="G6" i="9"/>
  <c r="J30" i="9" l="1"/>
  <c r="H27" i="9"/>
  <c r="I28" i="9"/>
  <c r="H26" i="9"/>
  <c r="I26" i="9"/>
  <c r="H28" i="9"/>
  <c r="I27" i="9"/>
  <c r="H25" i="9"/>
  <c r="H24" i="9"/>
  <c r="I25" i="9"/>
  <c r="I24" i="9"/>
  <c r="I30" i="9" l="1"/>
  <c r="H30" i="9"/>
  <c r="F4" i="8"/>
  <c r="F5" i="8" s="1"/>
  <c r="E4" i="8"/>
  <c r="D2" i="6"/>
  <c r="C5" i="6"/>
  <c r="D3" i="6"/>
  <c r="D8" i="6"/>
  <c r="D4" i="6"/>
  <c r="D7" i="6"/>
  <c r="C7" i="6"/>
  <c r="E6" i="6"/>
  <c r="C3" i="6"/>
  <c r="E7" i="6"/>
  <c r="C6" i="6"/>
  <c r="E8" i="6"/>
  <c r="E2" i="6"/>
  <c r="C2" i="6"/>
  <c r="E5" i="6"/>
  <c r="C4" i="6"/>
  <c r="E4" i="6"/>
  <c r="D5" i="6"/>
  <c r="C8" i="6"/>
  <c r="D6" i="6"/>
  <c r="E3" i="6"/>
  <c r="E5" i="8" l="1"/>
  <c r="B10" i="8"/>
</calcChain>
</file>

<file path=xl/sharedStrings.xml><?xml version="1.0" encoding="utf-8"?>
<sst xmlns="http://schemas.openxmlformats.org/spreadsheetml/2006/main" count="90" uniqueCount="77">
  <si>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</si>
  <si>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</si>
  <si>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</si>
  <si>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</si>
  <si>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</si>
  <si>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</si>
  <si>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</si>
  <si>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</si>
  <si>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</si>
  <si>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</si>
  <si>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</si>
  <si>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</si>
  <si>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</si>
  <si>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</si>
  <si>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</si>
  <si>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</si>
  <si>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</si>
  <si>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</si>
  <si>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</si>
  <si>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</si>
  <si>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</si>
  <si>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</si>
  <si>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</si>
  <si>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</si>
  <si>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</si>
  <si>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</si>
  <si>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</si>
  <si>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</si>
  <si>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</si>
  <si>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</si>
  <si>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</si>
  <si>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</si>
  <si>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</si>
  <si>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</si>
  <si>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</si>
  <si>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</si>
  <si>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</si>
  <si>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</si>
  <si>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</si>
  <si>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</si>
  <si>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</si>
  <si>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</si>
  <si>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</si>
  <si>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</si>
  <si>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</si>
  <si>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</si>
  <si>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</si>
  <si>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</si>
  <si>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</si>
  <si>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</si>
  <si>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</si>
  <si>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</si>
  <si>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</si>
  <si>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</si>
  <si>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</si>
  <si>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</si>
  <si>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</si>
  <si>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</si>
  <si>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</si>
  <si>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</si>
  <si>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</si>
  <si>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</si>
  <si>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</si>
  <si>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</si>
  <si>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</si>
  <si>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</si>
  <si>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</si>
  <si>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</si>
  <si>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</si>
  <si>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</si>
  <si>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</si>
  <si>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</si>
  <si>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</si>
  <si>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</si>
  <si>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RECURSOS BANCO AZTECA, S.A.</t>
  </si>
  <si>
    <t>RECURSOS BANCO BBVA, S.A.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</si>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</sst>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00"/>
    <numFmt numFmtId="165" formatCode="#,##0.00_ ;\(#,##0.00\)\ "/>
    <numFmt numFmtId="166" formatCode="_-* #,##0.0_-;\-* #,##0.0_-;_-* &quot;-&quot;??_-;_-@_-"/>
    <numFmt numFmtId="167" formatCode="_-* #,##0_-;\-* #,##0_-;_-* &quot;-&quot;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  <font>
      <u/>
      <sz val="11"/>
      <color theme="10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13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2" applyNumberFormat="0" applyAlignment="0" applyProtection="0"/>
    <xf numFmtId="0" fontId="17" fillId="4" borderId="16" applyNumberFormat="0" applyAlignment="0" applyProtection="0"/>
    <xf numFmtId="0" fontId="10" fillId="4" borderId="12" applyNumberFormat="0" applyAlignment="0" applyProtection="0"/>
    <xf numFmtId="0" fontId="12" fillId="0" borderId="14" applyNumberFormat="0" applyFill="0" applyAlignment="0" applyProtection="0"/>
    <xf numFmtId="0" fontId="11" fillId="5" borderId="13" applyNumberFormat="0" applyAlignment="0" applyProtection="0"/>
    <xf numFmtId="0" fontId="27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4" fontId="18" fillId="9" borderId="17" applyNumberFormat="0" applyProtection="0">
      <alignment vertical="center"/>
    </xf>
    <xf numFmtId="4" fontId="19" fillId="9" borderId="17" applyNumberFormat="0" applyProtection="0">
      <alignment vertical="center"/>
    </xf>
    <xf numFmtId="4" fontId="18" fillId="9" borderId="17" applyNumberFormat="0" applyProtection="0">
      <alignment horizontal="left" vertical="center" indent="1"/>
    </xf>
    <xf numFmtId="0" fontId="18" fillId="9" borderId="17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7" applyNumberFormat="0" applyProtection="0">
      <alignment horizontal="right" vertical="center"/>
    </xf>
    <xf numFmtId="4" fontId="20" fillId="12" borderId="17" applyNumberFormat="0" applyProtection="0">
      <alignment horizontal="right" vertical="center"/>
    </xf>
    <xf numFmtId="4" fontId="20" fillId="13" borderId="17" applyNumberFormat="0" applyProtection="0">
      <alignment horizontal="right" vertical="center"/>
    </xf>
    <xf numFmtId="4" fontId="20" fillId="14" borderId="17" applyNumberFormat="0" applyProtection="0">
      <alignment horizontal="right" vertical="center"/>
    </xf>
    <xf numFmtId="4" fontId="20" fillId="15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4" fontId="20" fillId="17" borderId="17" applyNumberFormat="0" applyProtection="0">
      <alignment horizontal="right" vertical="center"/>
    </xf>
    <xf numFmtId="4" fontId="20" fillId="18" borderId="17" applyNumberFormat="0" applyProtection="0">
      <alignment horizontal="right" vertical="center"/>
    </xf>
    <xf numFmtId="4" fontId="20" fillId="19" borderId="17" applyNumberFormat="0" applyProtection="0">
      <alignment horizontal="right" vertical="center"/>
    </xf>
    <xf numFmtId="4" fontId="18" fillId="20" borderId="18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7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0" fillId="25" borderId="17" applyNumberFormat="0" applyProtection="0">
      <alignment vertical="center"/>
    </xf>
    <xf numFmtId="4" fontId="23" fillId="25" borderId="17" applyNumberFormat="0" applyProtection="0">
      <alignment vertical="center"/>
    </xf>
    <xf numFmtId="4" fontId="20" fillId="25" borderId="17" applyNumberFormat="0" applyProtection="0">
      <alignment horizontal="left" vertical="center" indent="1"/>
    </xf>
    <xf numFmtId="0" fontId="20" fillId="25" borderId="17" applyNumberFormat="0" applyProtection="0">
      <alignment horizontal="left" vertical="top" indent="1"/>
    </xf>
    <xf numFmtId="4" fontId="20" fillId="21" borderId="17" applyNumberFormat="0" applyProtection="0">
      <alignment horizontal="right" vertical="center"/>
    </xf>
    <xf numFmtId="4" fontId="23" fillId="21" borderId="17" applyNumberFormat="0" applyProtection="0">
      <alignment horizontal="right" vertical="center"/>
    </xf>
    <xf numFmtId="4" fontId="20" fillId="10" borderId="17" applyNumberFormat="0" applyProtection="0">
      <alignment horizontal="left" vertical="center" indent="1"/>
    </xf>
    <xf numFmtId="0" fontId="20" fillId="10" borderId="17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7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13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2" applyNumberFormat="0" applyAlignment="0" applyProtection="0"/>
    <xf numFmtId="0" fontId="17" fillId="4" borderId="16" applyNumberFormat="0" applyAlignment="0" applyProtection="0"/>
    <xf numFmtId="0" fontId="10" fillId="4" borderId="12" applyNumberFormat="0" applyAlignment="0" applyProtection="0"/>
    <xf numFmtId="0" fontId="12" fillId="0" borderId="14" applyNumberFormat="0" applyFill="0" applyAlignment="0" applyProtection="0"/>
    <xf numFmtId="0" fontId="11" fillId="5" borderId="13" applyNumberFormat="0" applyAlignment="0" applyProtection="0"/>
    <xf numFmtId="0" fontId="27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8" applyNumberFormat="0" applyAlignment="0" applyProtection="0"/>
    <xf numFmtId="0" fontId="43" fillId="55" borderId="29" applyNumberFormat="0" applyAlignment="0" applyProtection="0"/>
    <xf numFmtId="0" fontId="44" fillId="55" borderId="28" applyNumberFormat="0" applyAlignment="0" applyProtection="0"/>
    <xf numFmtId="0" fontId="45" fillId="0" borderId="30" applyNumberFormat="0" applyFill="0" applyAlignment="0" applyProtection="0"/>
    <xf numFmtId="0" fontId="46" fillId="56" borderId="31" applyNumberFormat="0" applyAlignment="0" applyProtection="0"/>
    <xf numFmtId="0" fontId="34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13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2" applyNumberFormat="0" applyAlignment="0" applyProtection="0"/>
    <xf numFmtId="0" fontId="17" fillId="4" borderId="16" applyNumberFormat="0" applyAlignment="0" applyProtection="0"/>
    <xf numFmtId="0" fontId="10" fillId="4" borderId="12" applyNumberFormat="0" applyAlignment="0" applyProtection="0"/>
    <xf numFmtId="0" fontId="12" fillId="0" borderId="14" applyNumberFormat="0" applyFill="0" applyAlignment="0" applyProtection="0"/>
    <xf numFmtId="0" fontId="11" fillId="5" borderId="13" applyNumberFormat="0" applyAlignment="0" applyProtection="0"/>
    <xf numFmtId="0" fontId="27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7" xfId="53" quotePrefix="1" applyNumberFormat="1">
      <alignment horizontal="left" vertical="center" indent="1"/>
    </xf>
    <xf numFmtId="3" fontId="20" fillId="21" borderId="17" xfId="51" applyNumberFormat="1">
      <alignment horizontal="right" vertical="center"/>
    </xf>
    <xf numFmtId="0" fontId="18" fillId="9" borderId="17" xfId="20" quotePrefix="1" applyNumberFormat="1">
      <alignment horizontal="left" vertical="center" indent="1"/>
    </xf>
    <xf numFmtId="3" fontId="18" fillId="9" borderId="17" xfId="18" applyNumberFormat="1">
      <alignment vertical="center"/>
    </xf>
    <xf numFmtId="0" fontId="20" fillId="10" borderId="17" xfId="53" quotePrefix="1" applyNumberFormat="1" applyAlignment="1">
      <alignment horizontal="left" vertical="center" wrapText="1" indent="1"/>
    </xf>
    <xf numFmtId="4" fontId="18" fillId="9" borderId="17" xfId="18" applyNumberFormat="1">
      <alignment vertical="center"/>
    </xf>
    <xf numFmtId="164" fontId="18" fillId="9" borderId="17" xfId="18" applyNumberFormat="1">
      <alignment vertical="center"/>
    </xf>
    <xf numFmtId="164" fontId="20" fillId="21" borderId="17" xfId="51" applyNumberFormat="1">
      <alignment horizontal="right" vertical="center"/>
    </xf>
    <xf numFmtId="4" fontId="20" fillId="21" borderId="17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37" xfId="64" applyFont="1" applyFill="1" applyBorder="1" applyAlignment="1">
      <alignment horizontal="center"/>
    </xf>
    <xf numFmtId="4" fontId="52" fillId="2" borderId="19" xfId="64" applyNumberFormat="1" applyFont="1" applyFill="1" applyBorder="1" applyAlignment="1">
      <alignment horizontal="center"/>
    </xf>
    <xf numFmtId="166" fontId="52" fillId="0" borderId="19" xfId="236" applyNumberFormat="1" applyFont="1" applyFill="1" applyBorder="1" applyAlignment="1">
      <alignment horizontal="center"/>
    </xf>
    <xf numFmtId="43" fontId="52" fillId="2" borderId="19" xfId="236" applyFont="1" applyFill="1" applyBorder="1" applyAlignment="1">
      <alignment horizontal="center"/>
    </xf>
    <xf numFmtId="4" fontId="53" fillId="2" borderId="39" xfId="64" applyNumberFormat="1" applyFont="1" applyFill="1" applyBorder="1" applyAlignment="1">
      <alignment horizontal="center"/>
    </xf>
    <xf numFmtId="165" fontId="53" fillId="2" borderId="35" xfId="64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4" fillId="2" borderId="0" xfId="0" quotePrefix="1" applyFont="1" applyFill="1"/>
    <xf numFmtId="14" fontId="54" fillId="2" borderId="0" xfId="0" quotePrefix="1" applyNumberFormat="1" applyFont="1" applyFill="1"/>
    <xf numFmtId="0" fontId="54" fillId="2" borderId="0" xfId="0" applyFont="1" applyFill="1"/>
    <xf numFmtId="0" fontId="52" fillId="2" borderId="37" xfId="0" applyFont="1" applyFill="1" applyBorder="1"/>
    <xf numFmtId="0" fontId="55" fillId="2" borderId="40" xfId="64" applyFont="1" applyFill="1" applyBorder="1" applyAlignment="1">
      <alignment horizontal="left" wrapText="1"/>
    </xf>
    <xf numFmtId="0" fontId="55" fillId="2" borderId="43" xfId="64" applyFont="1" applyFill="1" applyBorder="1" applyAlignment="1">
      <alignment horizontal="left"/>
    </xf>
    <xf numFmtId="0" fontId="52" fillId="2" borderId="19" xfId="0" applyFont="1" applyFill="1" applyBorder="1"/>
    <xf numFmtId="167" fontId="52" fillId="0" borderId="0" xfId="236" applyNumberFormat="1" applyFont="1"/>
    <xf numFmtId="43" fontId="52" fillId="0" borderId="0" xfId="236" applyFont="1"/>
    <xf numFmtId="0" fontId="52" fillId="2" borderId="41" xfId="0" applyFont="1" applyFill="1" applyBorder="1"/>
    <xf numFmtId="167" fontId="56" fillId="0" borderId="0" xfId="236" applyNumberFormat="1" applyFont="1"/>
    <xf numFmtId="43" fontId="52" fillId="0" borderId="0" xfId="0" applyNumberFormat="1" applyFont="1"/>
    <xf numFmtId="4" fontId="52" fillId="0" borderId="0" xfId="0" applyNumberFormat="1" applyFont="1"/>
    <xf numFmtId="0" fontId="53" fillId="2" borderId="39" xfId="0" applyFont="1" applyFill="1" applyBorder="1"/>
    <xf numFmtId="0" fontId="50" fillId="58" borderId="9" xfId="64" applyFont="1" applyFill="1" applyBorder="1" applyAlignment="1">
      <alignment horizontal="center" wrapText="1"/>
    </xf>
    <xf numFmtId="0" fontId="50" fillId="58" borderId="9" xfId="64" applyFont="1" applyFill="1" applyBorder="1" applyAlignment="1">
      <alignment horizontal="center" vertical="center" wrapText="1"/>
    </xf>
    <xf numFmtId="0" fontId="50" fillId="58" borderId="11" xfId="64" applyFont="1" applyFill="1" applyBorder="1" applyAlignment="1">
      <alignment horizontal="center" wrapText="1"/>
    </xf>
    <xf numFmtId="0" fontId="50" fillId="58" borderId="10" xfId="64" applyFont="1" applyFill="1" applyBorder="1" applyAlignment="1">
      <alignment horizontal="center"/>
    </xf>
    <xf numFmtId="0" fontId="55" fillId="2" borderId="47" xfId="64" applyFont="1" applyFill="1" applyBorder="1" applyAlignment="1">
      <alignment horizontal="left" wrapText="1"/>
    </xf>
    <xf numFmtId="0" fontId="55" fillId="2" borderId="48" xfId="64" applyFont="1" applyFill="1" applyBorder="1" applyAlignment="1">
      <alignment horizontal="left"/>
    </xf>
    <xf numFmtId="0" fontId="52" fillId="2" borderId="49" xfId="0" applyFont="1" applyFill="1" applyBorder="1"/>
    <xf numFmtId="4" fontId="52" fillId="2" borderId="50" xfId="64" applyNumberFormat="1" applyFont="1" applyFill="1" applyBorder="1" applyAlignment="1">
      <alignment horizont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 vertical="center"/>
    </xf>
    <xf numFmtId="0" fontId="50" fillId="2" borderId="5" xfId="1" applyFont="1" applyFill="1" applyBorder="1" applyAlignment="1">
      <alignment horizontal="center" vertical="center"/>
    </xf>
    <xf numFmtId="0" fontId="50" fillId="58" borderId="1" xfId="64" applyFont="1" applyFill="1" applyBorder="1" applyAlignment="1">
      <alignment horizontal="center" vertical="center"/>
    </xf>
    <xf numFmtId="0" fontId="50" fillId="58" borderId="2" xfId="64" applyFont="1" applyFill="1" applyBorder="1" applyAlignment="1">
      <alignment horizontal="center" vertical="center"/>
    </xf>
    <xf numFmtId="0" fontId="50" fillId="58" borderId="3" xfId="64" applyFont="1" applyFill="1" applyBorder="1" applyAlignment="1">
      <alignment horizontal="center" vertical="center"/>
    </xf>
    <xf numFmtId="0" fontId="50" fillId="58" borderId="6" xfId="64" applyFont="1" applyFill="1" applyBorder="1" applyAlignment="1">
      <alignment horizontal="center" vertical="center"/>
    </xf>
    <xf numFmtId="0" fontId="50" fillId="58" borderId="7" xfId="64" applyFont="1" applyFill="1" applyBorder="1" applyAlignment="1">
      <alignment horizontal="center" vertical="center"/>
    </xf>
    <xf numFmtId="0" fontId="50" fillId="58" borderId="8" xfId="64" applyFont="1" applyFill="1" applyBorder="1" applyAlignment="1">
      <alignment horizontal="center" vertical="center"/>
    </xf>
    <xf numFmtId="0" fontId="52" fillId="2" borderId="36" xfId="64" applyFont="1" applyFill="1" applyBorder="1" applyAlignment="1">
      <alignment horizontal="center"/>
    </xf>
    <xf numFmtId="0" fontId="52" fillId="2" borderId="37" xfId="64" applyFont="1" applyFill="1" applyBorder="1" applyAlignment="1">
      <alignment horizontal="center"/>
    </xf>
    <xf numFmtId="0" fontId="50" fillId="58" borderId="9" xfId="64" applyFont="1" applyFill="1" applyBorder="1" applyAlignment="1">
      <alignment horizontal="center" vertical="center"/>
    </xf>
    <xf numFmtId="0" fontId="50" fillId="58" borderId="45" xfId="64" applyFont="1" applyFill="1" applyBorder="1" applyAlignment="1">
      <alignment horizontal="center" vertical="center"/>
    </xf>
    <xf numFmtId="0" fontId="50" fillId="58" borderId="46" xfId="64" applyFont="1" applyFill="1" applyBorder="1" applyAlignment="1">
      <alignment horizontal="center" vertical="center"/>
    </xf>
    <xf numFmtId="0" fontId="52" fillId="2" borderId="40" xfId="64" applyFont="1" applyFill="1" applyBorder="1" applyAlignment="1">
      <alignment horizontal="center"/>
    </xf>
    <xf numFmtId="0" fontId="52" fillId="2" borderId="41" xfId="64" applyFont="1" applyFill="1" applyBorder="1" applyAlignment="1">
      <alignment horizontal="center"/>
    </xf>
    <xf numFmtId="0" fontId="52" fillId="2" borderId="42" xfId="64" applyFont="1" applyFill="1" applyBorder="1" applyAlignment="1">
      <alignment horizontal="center"/>
    </xf>
    <xf numFmtId="0" fontId="50" fillId="2" borderId="38" xfId="64" applyFont="1" applyFill="1" applyBorder="1" applyAlignment="1">
      <alignment horizontal="center"/>
    </xf>
    <xf numFmtId="0" fontId="50" fillId="2" borderId="39" xfId="64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 vertical="center"/>
    </xf>
    <xf numFmtId="0" fontId="50" fillId="58" borderId="0" xfId="64" applyFont="1" applyFill="1" applyBorder="1" applyAlignment="1">
      <alignment horizontal="center" wrapText="1"/>
    </xf>
    <xf numFmtId="0" fontId="50" fillId="58" borderId="11" xfId="64" applyFont="1" applyFill="1" applyBorder="1" applyAlignment="1">
      <alignment horizontal="center" vertical="center" wrapText="1"/>
    </xf>
    <xf numFmtId="0" fontId="51" fillId="2" borderId="34" xfId="64" applyFont="1" applyFill="1" applyBorder="1" applyAlignment="1">
      <alignment horizontal="center"/>
    </xf>
    <xf numFmtId="166" fontId="52" fillId="0" borderId="44" xfId="236" applyNumberFormat="1" applyFont="1" applyFill="1" applyBorder="1" applyAlignment="1">
      <alignment horizontal="center"/>
    </xf>
    <xf numFmtId="43" fontId="52" fillId="2" borderId="44" xfId="236" applyFont="1" applyFill="1" applyBorder="1" applyAlignment="1">
      <alignment horizontal="center"/>
    </xf>
    <xf numFmtId="4" fontId="52" fillId="2" borderId="51" xfId="64" applyNumberFormat="1" applyFont="1" applyFill="1" applyBorder="1" applyAlignment="1">
      <alignment horizontal="center"/>
    </xf>
    <xf numFmtId="4" fontId="52" fillId="2" borderId="44" xfId="64" applyNumberFormat="1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10</xdr:row>
      <xdr:rowOff>231321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689"/>
          <a:ext cx="4468585" cy="1005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5"/>
  <sheetViews>
    <sheetView showGridLines="0" tabSelected="1" zoomScale="70" zoomScaleNormal="70" workbookViewId="0">
      <selection activeCell="L14" sqref="L14:L15"/>
    </sheetView>
  </sheetViews>
  <sheetFormatPr baseColWidth="10" defaultColWidth="11.42578125" defaultRowHeight="15"/>
  <cols>
    <col min="1" max="1" width="53.140625" style="26" customWidth="1"/>
    <col min="2" max="2" width="50.28515625" style="26" customWidth="1"/>
    <col min="3" max="3" width="10.140625" style="26" hidden="1" customWidth="1"/>
    <col min="4" max="4" width="4.42578125" style="26" hidden="1" customWidth="1"/>
    <col min="5" max="5" width="13.85546875" style="26" hidden="1" customWidth="1"/>
    <col min="6" max="6" width="3.7109375" style="26" hidden="1" customWidth="1"/>
    <col min="7" max="7" width="9.28515625" style="26" hidden="1" customWidth="1"/>
    <col min="8" max="8" width="22.5703125" style="26" bestFit="1" customWidth="1"/>
    <col min="9" max="9" width="23.5703125" style="26" bestFit="1" customWidth="1"/>
    <col min="10" max="10" width="23.5703125" style="26" customWidth="1"/>
    <col min="11" max="11" width="11.42578125" style="27"/>
    <col min="12" max="12" width="36.5703125" style="27" customWidth="1"/>
    <col min="13" max="13" width="14.85546875" style="27" bestFit="1" customWidth="1"/>
    <col min="14" max="14" width="18.28515625" style="27" bestFit="1" customWidth="1"/>
    <col min="15" max="15" width="14.85546875" style="27" bestFit="1" customWidth="1"/>
    <col min="16" max="34" width="11.42578125" style="27"/>
    <col min="35" max="16384" width="11.42578125" style="26"/>
  </cols>
  <sheetData>
    <row r="1" spans="1:34" ht="12.75" customHeight="1"/>
    <row r="2" spans="1:34" ht="12.75" customHeight="1"/>
    <row r="3" spans="1:34" ht="12.75" customHeight="1"/>
    <row r="4" spans="1:34" ht="12.75" customHeight="1"/>
    <row r="5" spans="1:34" ht="12.75" customHeight="1"/>
    <row r="6" spans="1:34" s="30" customFormat="1" ht="12.75" customHeight="1">
      <c r="A6" s="28" t="s">
        <v>59</v>
      </c>
      <c r="B6" s="29"/>
      <c r="C6" s="28" t="s">
        <v>61</v>
      </c>
      <c r="E6" s="28" t="s">
        <v>59</v>
      </c>
      <c r="G6" s="30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28"/>
      <c r="J6" s="2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12.75" customHeight="1" thickBot="1"/>
    <row r="8" spans="1:34" ht="15.75">
      <c r="A8" s="50" t="s">
        <v>8</v>
      </c>
      <c r="B8" s="51"/>
      <c r="C8" s="51"/>
      <c r="D8" s="51"/>
      <c r="E8" s="51"/>
      <c r="F8" s="51"/>
      <c r="G8" s="51"/>
      <c r="H8" s="51"/>
      <c r="I8" s="51"/>
      <c r="J8" s="52"/>
    </row>
    <row r="9" spans="1:34" ht="15.75">
      <c r="A9" s="53"/>
      <c r="B9" s="73"/>
      <c r="C9" s="73"/>
      <c r="D9" s="73"/>
      <c r="E9" s="73"/>
      <c r="F9" s="73"/>
      <c r="G9" s="73"/>
      <c r="H9" s="73"/>
      <c r="I9" s="73"/>
      <c r="J9" s="54"/>
    </row>
    <row r="10" spans="1:34" ht="15.75">
      <c r="A10" s="53" t="s">
        <v>2</v>
      </c>
      <c r="B10" s="73"/>
      <c r="C10" s="73"/>
      <c r="D10" s="73"/>
      <c r="E10" s="73"/>
      <c r="F10" s="73"/>
      <c r="G10" s="73"/>
      <c r="H10" s="73"/>
      <c r="I10" s="73"/>
      <c r="J10" s="54"/>
    </row>
    <row r="11" spans="1:34" ht="34.5" customHeight="1" thickBot="1">
      <c r="A11" s="55" t="s">
        <v>76</v>
      </c>
      <c r="B11" s="74"/>
      <c r="C11" s="74"/>
      <c r="D11" s="74"/>
      <c r="E11" s="74"/>
      <c r="F11" s="74"/>
      <c r="G11" s="74"/>
      <c r="H11" s="74"/>
      <c r="I11" s="74"/>
      <c r="J11" s="56"/>
    </row>
    <row r="12" spans="1:34" ht="32.25" thickBot="1">
      <c r="A12" s="57" t="s">
        <v>0</v>
      </c>
      <c r="B12" s="58"/>
      <c r="C12" s="58"/>
      <c r="D12" s="58"/>
      <c r="E12" s="58"/>
      <c r="F12" s="58"/>
      <c r="G12" s="59"/>
      <c r="H12" s="42" t="s">
        <v>68</v>
      </c>
      <c r="I12" s="43" t="s">
        <v>1</v>
      </c>
      <c r="J12" s="76" t="s">
        <v>2</v>
      </c>
    </row>
    <row r="13" spans="1:34" ht="16.5" thickBot="1">
      <c r="A13" s="60"/>
      <c r="B13" s="61"/>
      <c r="C13" s="61"/>
      <c r="D13" s="61"/>
      <c r="E13" s="61"/>
      <c r="F13" s="61"/>
      <c r="G13" s="62"/>
      <c r="H13" s="45" t="s">
        <v>3</v>
      </c>
      <c r="I13" s="75" t="s">
        <v>4</v>
      </c>
      <c r="J13" s="44" t="s">
        <v>5</v>
      </c>
    </row>
    <row r="14" spans="1:34" ht="16.5" thickBot="1">
      <c r="A14" s="57" t="s">
        <v>69</v>
      </c>
      <c r="B14" s="58"/>
      <c r="C14" s="58"/>
      <c r="D14" s="58"/>
      <c r="E14" s="58"/>
      <c r="F14" s="58"/>
      <c r="G14" s="58"/>
      <c r="H14" s="58"/>
      <c r="I14" s="58"/>
      <c r="J14" s="59"/>
    </row>
    <row r="15" spans="1:34">
      <c r="A15" s="63"/>
      <c r="B15" s="64"/>
      <c r="C15" s="31"/>
      <c r="D15" s="31"/>
      <c r="E15" s="31"/>
      <c r="F15" s="31"/>
      <c r="G15" s="31"/>
      <c r="H15" s="20"/>
      <c r="I15" s="20"/>
      <c r="J15" s="77"/>
    </row>
    <row r="16" spans="1:34" ht="15" customHeight="1">
      <c r="A16" s="32"/>
      <c r="B16" s="33" t="s">
        <v>74</v>
      </c>
      <c r="C16" s="34"/>
      <c r="D16" s="34"/>
      <c r="E16" s="34"/>
      <c r="F16" s="34"/>
      <c r="G16" s="34"/>
      <c r="H16" s="21">
        <v>0</v>
      </c>
      <c r="I16" s="22">
        <v>293518.81</v>
      </c>
      <c r="J16" s="78">
        <v>-293518.81</v>
      </c>
      <c r="L16" s="35"/>
      <c r="M16" s="35"/>
      <c r="O16" s="36"/>
    </row>
    <row r="17" spans="1:15">
      <c r="A17" s="32"/>
      <c r="B17" s="33" t="s">
        <v>62</v>
      </c>
      <c r="C17" s="34"/>
      <c r="D17" s="34"/>
      <c r="E17" s="34"/>
      <c r="F17" s="34"/>
      <c r="G17" s="34"/>
      <c r="H17" s="21">
        <v>0</v>
      </c>
      <c r="I17" s="22">
        <v>0</v>
      </c>
      <c r="J17" s="78">
        <v>0</v>
      </c>
      <c r="L17" s="35"/>
      <c r="M17" s="35"/>
      <c r="O17" s="36"/>
    </row>
    <row r="18" spans="1:15">
      <c r="A18" s="32"/>
      <c r="B18" s="33" t="s">
        <v>64</v>
      </c>
      <c r="C18" s="37"/>
      <c r="D18" s="37"/>
      <c r="E18" s="37"/>
      <c r="F18" s="37"/>
      <c r="G18" s="37"/>
      <c r="H18" s="21">
        <v>0</v>
      </c>
      <c r="I18" s="22">
        <v>16189180.67</v>
      </c>
      <c r="J18" s="78">
        <v>-16189180.67</v>
      </c>
      <c r="L18" s="35"/>
      <c r="M18" s="35"/>
      <c r="O18" s="36"/>
    </row>
    <row r="19" spans="1:15">
      <c r="A19" s="32"/>
      <c r="B19" s="33" t="s">
        <v>65</v>
      </c>
      <c r="C19" s="37"/>
      <c r="D19" s="37"/>
      <c r="E19" s="37"/>
      <c r="F19" s="37"/>
      <c r="G19" s="37"/>
      <c r="H19" s="21">
        <v>0</v>
      </c>
      <c r="I19" s="22">
        <v>3633591.0700000003</v>
      </c>
      <c r="J19" s="78">
        <v>-3633591.0700000003</v>
      </c>
      <c r="L19" s="35"/>
      <c r="M19" s="35"/>
      <c r="O19" s="36"/>
    </row>
    <row r="20" spans="1:15">
      <c r="A20" s="32"/>
      <c r="B20" s="33" t="s">
        <v>63</v>
      </c>
      <c r="C20" s="37"/>
      <c r="D20" s="37"/>
      <c r="E20" s="37"/>
      <c r="F20" s="37"/>
      <c r="G20" s="37"/>
      <c r="H20" s="21">
        <v>0</v>
      </c>
      <c r="I20" s="22">
        <v>357963.89</v>
      </c>
      <c r="J20" s="78">
        <v>-357963.89</v>
      </c>
      <c r="L20" s="38"/>
      <c r="M20" s="35"/>
      <c r="O20" s="36"/>
    </row>
    <row r="21" spans="1:15">
      <c r="A21" s="32"/>
      <c r="B21" s="33" t="s">
        <v>75</v>
      </c>
      <c r="C21" s="37"/>
      <c r="D21" s="37"/>
      <c r="E21" s="37"/>
      <c r="F21" s="37"/>
      <c r="G21" s="37"/>
      <c r="H21" s="21">
        <v>0</v>
      </c>
      <c r="I21" s="22">
        <v>605859.23</v>
      </c>
      <c r="J21" s="78">
        <v>-605859.23</v>
      </c>
      <c r="L21" s="35"/>
      <c r="M21" s="35"/>
      <c r="N21" s="36"/>
      <c r="O21" s="36"/>
    </row>
    <row r="22" spans="1:15" ht="15.75" thickBot="1">
      <c r="A22" s="32" t="s">
        <v>71</v>
      </c>
      <c r="B22" s="33"/>
      <c r="C22" s="37"/>
      <c r="D22" s="37"/>
      <c r="E22" s="37"/>
      <c r="F22" s="37"/>
      <c r="G22" s="37"/>
      <c r="H22" s="21"/>
      <c r="I22" s="23">
        <v>21080113.670000002</v>
      </c>
      <c r="J22" s="79">
        <v>-21080113.670000002</v>
      </c>
      <c r="L22" s="39"/>
      <c r="M22" s="39"/>
    </row>
    <row r="23" spans="1:15" ht="16.5" thickBot="1">
      <c r="A23" s="65" t="s">
        <v>70</v>
      </c>
      <c r="B23" s="66"/>
      <c r="C23" s="66"/>
      <c r="D23" s="66"/>
      <c r="E23" s="66"/>
      <c r="F23" s="66"/>
      <c r="G23" s="66"/>
      <c r="H23" s="66"/>
      <c r="I23" s="66"/>
      <c r="J23" s="67"/>
      <c r="L23" s="39"/>
    </row>
    <row r="24" spans="1:15">
      <c r="A24" s="46" t="str">
        <f>IF(fuente1!B11="Resultado total",IFERROR(VLOOKUP(fuente1!A11,Leyendas!$B$2:$C$12,2,FALSE),""),IF(fuente1!B11="","",""))</f>
        <v/>
      </c>
      <c r="B24" s="47" t="str">
        <f>IF(fuente1!B11="Resultado total","",IF(fuente1!B11="","",fuente1!B11))</f>
        <v/>
      </c>
      <c r="C24" s="48"/>
      <c r="D24" s="48"/>
      <c r="E24" s="48"/>
      <c r="F24" s="48"/>
      <c r="G24" s="48"/>
      <c r="H24" s="49" t="str">
        <f>IF(AND($A24="",$B24=""),"",IF(fuente1!C11="",0,fuente1!C11))</f>
        <v/>
      </c>
      <c r="I24" s="49" t="str">
        <f>IF(AND($A24="",$B24=""),"",IF(fuente1!D11="",0,fuente1!D11))</f>
        <v/>
      </c>
      <c r="J24" s="80"/>
      <c r="L24" s="39"/>
    </row>
    <row r="25" spans="1:15">
      <c r="A25" s="32" t="str">
        <f>IF(fuente1!B12="Resultado total",IFERROR(VLOOKUP(fuente1!A12,Leyendas!$B$2:$C$12,2,FALSE),""),IF(fuente1!B12="","",""))</f>
        <v/>
      </c>
      <c r="B25" s="33" t="str">
        <f>IF(fuente1!B12="Resultado total","",IF(fuente1!B12="","",fuente1!B12))</f>
        <v/>
      </c>
      <c r="C25" s="37"/>
      <c r="D25" s="37"/>
      <c r="E25" s="37"/>
      <c r="F25" s="37"/>
      <c r="G25" s="37"/>
      <c r="H25" s="21" t="str">
        <f>IF(AND($A25="",$B25=""),"",IF(fuente1!C12="",0,fuente1!C12))</f>
        <v/>
      </c>
      <c r="I25" s="21" t="str">
        <f>IF(AND($A25="",$B25=""),"",IF(fuente1!D12="",0,fuente1!D12))</f>
        <v/>
      </c>
      <c r="J25" s="81"/>
    </row>
    <row r="26" spans="1:15">
      <c r="A26" s="32" t="s">
        <v>72</v>
      </c>
      <c r="B26" s="33" t="str">
        <f>IF(fuente1!B13="Resultado total","",IF(fuente1!B13="","",fuente1!B13))</f>
        <v/>
      </c>
      <c r="C26" s="37"/>
      <c r="D26" s="37"/>
      <c r="E26" s="37"/>
      <c r="F26" s="37"/>
      <c r="G26" s="37"/>
      <c r="H26" s="21">
        <f>IF(AND($A26="",$B26=""),"",IF(fuente1!C13="",0,fuente1!C13))</f>
        <v>0</v>
      </c>
      <c r="I26" s="21">
        <f>IF(AND($A26="",$B26=""),"",IF(fuente1!D13="",0,fuente1!D13))</f>
        <v>0</v>
      </c>
      <c r="J26" s="81">
        <v>0</v>
      </c>
    </row>
    <row r="27" spans="1:15">
      <c r="A27" s="32" t="str">
        <f>IF(fuente1!B14="Resultado total",IFERROR(VLOOKUP(fuente1!A14,Leyendas!$B$2:$C$12,2,FALSE),""),IF(fuente1!B14="","",""))</f>
        <v/>
      </c>
      <c r="B27" s="33" t="str">
        <f>IF(fuente1!B14="Resultado total","",IF(fuente1!B14="","",fuente1!B14))</f>
        <v/>
      </c>
      <c r="C27" s="37"/>
      <c r="D27" s="37"/>
      <c r="E27" s="37"/>
      <c r="F27" s="37"/>
      <c r="G27" s="37"/>
      <c r="H27" s="21" t="str">
        <f>IF(AND($A27="",$B27=""),"",IF(fuente1!C14="",0,fuente1!C14))</f>
        <v/>
      </c>
      <c r="I27" s="21" t="str">
        <f>IF(AND($A27="",$B27=""),"",IF(fuente1!D14="",0,fuente1!D14))</f>
        <v/>
      </c>
      <c r="J27" s="81"/>
    </row>
    <row r="28" spans="1:15">
      <c r="A28" s="32" t="str">
        <f>IF(fuente1!B15="Resultado total",IFERROR(VLOOKUP(fuente1!A15,Leyendas!$B$2:$C$12,2,FALSE),""),IF(fuente1!B15="","",""))</f>
        <v/>
      </c>
      <c r="B28" s="33" t="str">
        <f>IF(fuente1!B15="Resultado total","",IF(fuente1!B15="","",fuente1!B15))</f>
        <v/>
      </c>
      <c r="C28" s="37"/>
      <c r="D28" s="37"/>
      <c r="E28" s="37"/>
      <c r="F28" s="37"/>
      <c r="G28" s="37"/>
      <c r="H28" s="21" t="str">
        <f>IF(AND($A28="",$B28=""),"",IF(fuente1!C15="",0,fuente1!C15))</f>
        <v/>
      </c>
      <c r="I28" s="21" t="str">
        <f>IF(AND($A28="",$B28=""),"",IF(fuente1!D15="",0,fuente1!D15))</f>
        <v/>
      </c>
      <c r="J28" s="81"/>
    </row>
    <row r="29" spans="1:15">
      <c r="A29" s="68"/>
      <c r="B29" s="69"/>
      <c r="C29" s="69"/>
      <c r="D29" s="69"/>
      <c r="E29" s="69"/>
      <c r="F29" s="69"/>
      <c r="G29" s="69"/>
      <c r="H29" s="69"/>
      <c r="I29" s="69"/>
      <c r="J29" s="70"/>
      <c r="N29" s="40"/>
    </row>
    <row r="30" spans="1:15" ht="16.5" thickBot="1">
      <c r="A30" s="71" t="s">
        <v>73</v>
      </c>
      <c r="B30" s="72"/>
      <c r="C30" s="41"/>
      <c r="D30" s="41"/>
      <c r="E30" s="41"/>
      <c r="F30" s="41"/>
      <c r="G30" s="41"/>
      <c r="H30" s="24">
        <f>+SUMIF($B16:$B28,"",H16:H28)</f>
        <v>0</v>
      </c>
      <c r="I30" s="24">
        <f>+SUMIF($B16:$B28,"",I16:I28)</f>
        <v>21080113.670000002</v>
      </c>
      <c r="J30" s="25">
        <f>+SUMIF($B16:$B28,"",J16:J28)</f>
        <v>-21080113.670000002</v>
      </c>
    </row>
    <row r="32" spans="1:15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</sheetData>
  <mergeCells count="10">
    <mergeCell ref="A14:J14"/>
    <mergeCell ref="A15:B15"/>
    <mergeCell ref="A23:J23"/>
    <mergeCell ref="A29:J29"/>
    <mergeCell ref="A30:B30"/>
    <mergeCell ref="A8:J8"/>
    <mergeCell ref="A9:J9"/>
    <mergeCell ref="A10:J10"/>
    <mergeCell ref="A11:J11"/>
    <mergeCell ref="A12:G13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CC75A4-3AE6-4D4F-B53A-AFD9FD0646C8}">
            <xm:f>fuente1!B2="Resultado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A16:B17 B21</xm:sqref>
        </x14:conditionalFormatting>
        <x14:conditionalFormatting xmlns:xm="http://schemas.microsoft.com/office/excel/2006/main">
          <x14:cfRule type="expression" priority="3" id="{E172242B-44B6-46A9-8B07-FBE3747887BD}">
            <xm:f>fuente1!B5="Resultado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A18:B20 A21 A22:B22 A24:B28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17</v>
      </c>
      <c r="C3" s="15" t="s">
        <v>18</v>
      </c>
      <c r="D3" s="15"/>
      <c r="E3" s="15" t="s">
        <v>19</v>
      </c>
      <c r="F3" s="15" t="s">
        <v>20</v>
      </c>
      <c r="G3" s="15"/>
      <c r="H3" s="15"/>
      <c r="I3" s="15"/>
      <c r="J3" s="15"/>
      <c r="K3" s="15"/>
    </row>
    <row r="4" spans="2:11">
      <c r="B4" s="16" t="s">
        <v>58</v>
      </c>
      <c r="C4" s="16" t="s">
        <v>60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23</v>
      </c>
      <c r="J4" s="15" t="s">
        <v>21</v>
      </c>
      <c r="K4" s="16" t="s">
        <v>24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26</v>
      </c>
      <c r="J5" s="15" t="s">
        <v>27</v>
      </c>
      <c r="K5" s="16" t="s">
        <v>28</v>
      </c>
    </row>
    <row r="6" spans="2:11">
      <c r="B6" s="15" t="s">
        <v>29</v>
      </c>
      <c r="C6" s="15"/>
      <c r="D6" s="15"/>
      <c r="E6" s="15"/>
      <c r="F6" s="15"/>
      <c r="G6" s="15"/>
      <c r="H6" s="15"/>
      <c r="I6" s="15" t="s">
        <v>30</v>
      </c>
      <c r="J6" s="15" t="s">
        <v>22</v>
      </c>
      <c r="K6" s="16" t="s">
        <v>25</v>
      </c>
    </row>
    <row r="7" spans="2:11">
      <c r="B7" s="15"/>
      <c r="C7" s="15"/>
      <c r="D7" s="15"/>
      <c r="E7" s="15"/>
      <c r="F7" s="15"/>
      <c r="G7" s="15"/>
      <c r="H7" s="15"/>
      <c r="I7" s="15" t="s">
        <v>31</v>
      </c>
      <c r="J7" s="15" t="s">
        <v>32</v>
      </c>
      <c r="K7" s="16" t="s">
        <v>33</v>
      </c>
    </row>
    <row r="8" spans="2:11">
      <c r="B8" s="15"/>
      <c r="C8" s="15"/>
      <c r="D8" s="15"/>
      <c r="E8" s="15"/>
      <c r="F8" s="15"/>
      <c r="G8" s="15"/>
      <c r="H8" s="15"/>
      <c r="I8" s="15" t="s">
        <v>34</v>
      </c>
      <c r="J8" s="15" t="s">
        <v>35</v>
      </c>
      <c r="K8" s="16" t="s">
        <v>36</v>
      </c>
    </row>
    <row r="9" spans="2:11">
      <c r="B9" s="15"/>
      <c r="C9" s="15"/>
      <c r="D9" s="15"/>
      <c r="E9" s="15"/>
      <c r="F9" s="15"/>
      <c r="G9" s="15"/>
      <c r="H9" s="15"/>
      <c r="I9" s="15" t="s">
        <v>37</v>
      </c>
      <c r="J9" s="15" t="s">
        <v>38</v>
      </c>
      <c r="K9" s="16" t="s">
        <v>39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40</v>
      </c>
      <c r="J10" s="15" t="s">
        <v>41</v>
      </c>
      <c r="K10" s="16" t="s">
        <v>42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43</v>
      </c>
      <c r="J11" s="15" t="s">
        <v>44</v>
      </c>
      <c r="K11" s="16" t="s">
        <v>45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46</v>
      </c>
      <c r="J12" s="15" t="s">
        <v>47</v>
      </c>
      <c r="K12" s="16" t="s">
        <v>48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49</v>
      </c>
      <c r="J13" s="15" t="s">
        <v>50</v>
      </c>
      <c r="K13" s="16" t="s">
        <v>51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52</v>
      </c>
      <c r="J14" s="15" t="s">
        <v>53</v>
      </c>
      <c r="K14" s="16" t="s">
        <v>54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55</v>
      </c>
      <c r="J15" s="15" t="s">
        <v>56</v>
      </c>
      <c r="K15" s="16" t="s">
        <v>57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16</v>
      </c>
      <c r="C2" s="1" t="s">
        <v>7</v>
      </c>
      <c r="D2" s="2"/>
    </row>
    <row r="3" spans="2:4" ht="15">
      <c r="B3" s="4" t="s">
        <v>13</v>
      </c>
      <c r="C3" s="1" t="s">
        <v>6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14</v>
      </c>
      <c r="B1" s="3" t="s">
        <v>9</v>
      </c>
      <c r="C1" s="8" t="s">
        <v>10</v>
      </c>
      <c r="D1" s="8" t="s">
        <v>15</v>
      </c>
      <c r="E1" s="8" t="s">
        <v>11</v>
      </c>
    </row>
    <row r="2" spans="1:5">
      <c r="A2" s="4" t="s">
        <v>16</v>
      </c>
      <c r="B2" s="6" t="s">
        <v>12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14</v>
      </c>
      <c r="B3" s="4" t="s">
        <v>62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14</v>
      </c>
      <c r="B4" s="4" t="s">
        <v>63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14</v>
      </c>
      <c r="B5" s="4" t="s">
        <v>64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14</v>
      </c>
      <c r="B6" s="4" t="s">
        <v>65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14</v>
      </c>
      <c r="B7" s="4" t="s">
        <v>66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14</v>
      </c>
      <c r="B8" s="4" t="s">
        <v>67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 Endeudamiento Net</vt:lpstr>
      <vt:lpstr>Fechas</vt:lpstr>
      <vt:lpstr>Leyendas</vt:lpstr>
      <vt:lpstr>fuente1</vt:lpstr>
      <vt:lpstr>' Endeudamiento Net'!Área_de_impresión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2024-05-09T22:00:01Z</cp:lastPrinted>
  <dcterms:created xsi:type="dcterms:W3CDTF">2016-02-19T00:12:22Z</dcterms:created>
  <dcterms:modified xsi:type="dcterms:W3CDTF">2024-05-09T22:12:54Z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